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1\05 CUENTA PUBLICA\ANUAL\05 LDF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8800" windowHeight="11775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9" i="1"/>
  <c r="H110" i="1"/>
  <c r="H111" i="1"/>
  <c r="H112" i="1"/>
  <c r="H113" i="1"/>
  <c r="H98" i="1"/>
  <c r="H99" i="1"/>
  <c r="H100" i="1"/>
  <c r="H95" i="1"/>
  <c r="H89" i="1"/>
  <c r="H90" i="1"/>
  <c r="H91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2" i="1"/>
  <c r="H33" i="1"/>
  <c r="H34" i="1"/>
  <c r="H35" i="1"/>
  <c r="H36" i="1"/>
  <c r="H37" i="1"/>
  <c r="H38" i="1"/>
  <c r="H39" i="1"/>
  <c r="H31" i="1"/>
  <c r="H22" i="1"/>
  <c r="H23" i="1"/>
  <c r="H24" i="1"/>
  <c r="H25" i="1"/>
  <c r="H26" i="1"/>
  <c r="H27" i="1"/>
  <c r="H28" i="1"/>
  <c r="H29" i="1"/>
  <c r="H21" i="1"/>
  <c r="H14" i="1"/>
  <c r="H15" i="1"/>
  <c r="H16" i="1"/>
  <c r="H17" i="1"/>
  <c r="H18" i="1"/>
  <c r="H19" i="1"/>
  <c r="H13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H107" i="1" s="1"/>
  <c r="E108" i="1"/>
  <c r="H108" i="1" s="1"/>
  <c r="E109" i="1"/>
  <c r="E110" i="1"/>
  <c r="E111" i="1"/>
  <c r="E112" i="1"/>
  <c r="E113" i="1"/>
  <c r="E105" i="1"/>
  <c r="H105" i="1" s="1"/>
  <c r="E96" i="1"/>
  <c r="H96" i="1" s="1"/>
  <c r="E97" i="1"/>
  <c r="H97" i="1" s="1"/>
  <c r="E98" i="1"/>
  <c r="E99" i="1"/>
  <c r="E100" i="1"/>
  <c r="E101" i="1"/>
  <c r="H101" i="1" s="1"/>
  <c r="E102" i="1"/>
  <c r="H102" i="1" s="1"/>
  <c r="E103" i="1"/>
  <c r="H103" i="1" s="1"/>
  <c r="E95" i="1"/>
  <c r="E88" i="1"/>
  <c r="H88" i="1" s="1"/>
  <c r="E89" i="1"/>
  <c r="E90" i="1"/>
  <c r="E91" i="1"/>
  <c r="E92" i="1"/>
  <c r="H92" i="1" s="1"/>
  <c r="E93" i="1"/>
  <c r="H93" i="1" s="1"/>
  <c r="E87" i="1"/>
  <c r="H87" i="1" s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E33" i="1"/>
  <c r="E34" i="1"/>
  <c r="E35" i="1"/>
  <c r="E36" i="1"/>
  <c r="E37" i="1"/>
  <c r="E38" i="1"/>
  <c r="E39" i="1"/>
  <c r="E31" i="1"/>
  <c r="E29" i="1"/>
  <c r="E22" i="1"/>
  <c r="E23" i="1"/>
  <c r="E24" i="1"/>
  <c r="E25" i="1"/>
  <c r="E26" i="1"/>
  <c r="E27" i="1"/>
  <c r="E28" i="1"/>
  <c r="E21" i="1"/>
  <c r="E14" i="1"/>
  <c r="E15" i="1"/>
  <c r="E16" i="1"/>
  <c r="E17" i="1"/>
  <c r="E18" i="1"/>
  <c r="E19" i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E94" i="1"/>
  <c r="D94" i="1"/>
  <c r="C94" i="1"/>
  <c r="H86" i="1"/>
  <c r="G86" i="1"/>
  <c r="F86" i="1"/>
  <c r="E86" i="1"/>
  <c r="D86" i="1"/>
  <c r="D85" i="1" s="1"/>
  <c r="C86" i="1"/>
  <c r="C85" i="1" s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C12" i="1"/>
  <c r="G10" i="1"/>
  <c r="F10" i="1"/>
  <c r="C10" i="1"/>
  <c r="F85" i="1" l="1"/>
  <c r="F160" i="1" s="1"/>
  <c r="G160" i="1"/>
  <c r="C160" i="1"/>
  <c r="D160" i="1"/>
  <c r="H85" i="1"/>
  <c r="H160" i="1" s="1"/>
  <c r="H10" i="1"/>
  <c r="E85" i="1"/>
  <c r="E160" i="1" s="1"/>
  <c r="E1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<sst xmlns="http://schemas.openxmlformats.org/spreadsheetml/2006/main" count="167" uniqueCount="94">
  <si>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</si>
  <si>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</si>
  <si>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</si>
  <si>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</si>
  <si>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</si>
  <si>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</si>
  <si>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</si>
  <si>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</si>
  <si>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</si>
  <si>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</si>
  <si>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</si>
  <si>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</si>
  <si>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</si>
  <si>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</si>
  <si>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</si>
  <si>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</si>
  <si>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</si>
  <si>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</si>
  <si>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</si>
  <si>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</si>
  <si>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</si>
  <si>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</si>
  <si>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</si>
  <si>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</si>
  <si>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</si>
  <si>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</si>
  <si>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</si>
  <si>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</si>
  <si>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</si>
  <si>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</si>
  <si>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</si>
  <si>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</si>
  <si>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</si>
  <si>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</si>
  <si>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</si>
  <si>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</si>
  <si>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</si>
  <si>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</si>
  <si>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</si>
  <si>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</si>
  <si>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</si>
  <si>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</si>
  <si>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</si>
  <si>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</si>
  <si>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</si>
  <si>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</si>
  <si>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</si>
  <si>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</si>
  <si>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</si>
  <si>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</si>
  <si>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</si>
  <si>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</si>
  <si>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</si>
  <si>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</si>
  <si>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</si>
  <si>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</si>
  <si>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</si>
  <si>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</si>
  <si>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</si>
  <si>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</si>
  <si>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</si>
  <si>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</si>
  <si>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</si>
  <si>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</si>
  <si>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</si>
  <si>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</si>
  <si>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</si>
  <si>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</si>
  <si>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</si>
  <si>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</si>
  <si>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</si>
  <si>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</si>
  <si>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</si>
  <si>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</si>
  <si>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</si>
  <si>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</si>
  <si>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</si>
  <si>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</si>
  <si>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</si>
  <si>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</si>
  <si>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</si>
  <si>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</si>
  <si>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</si>
  <si>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</si>
  <si>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</si>
  <si>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</si>
  <si>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</si>
  <si>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</si>
  <si>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Tecnológica de Paquimé</t>
  </si>
  <si>
    <t>01 Enero 2021 al 31 de Diciembre 2021</t>
  </si>
  <si>
    <t>MTRO. LUIS IVÁN ORTEGA ORNELAS</t>
  </si>
  <si>
    <t xml:space="preserve">L.C LAURA ELENA VILLEGAS RODRÍGUEZ </t>
  </si>
  <si>
    <t>RECTOR DE LA UNIVERSIDAD TECNOLÓGICA DE PAQUIMÉ</t>
  </si>
  <si>
    <t xml:space="preserve">SUBDIRECTORA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</si>
</sst>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164</xdr:row>
      <xdr:rowOff>0</xdr:rowOff>
    </xdr:from>
    <xdr:to>
      <xdr:col>2</xdr:col>
      <xdr:colOff>0</xdr:colOff>
      <xdr:row>164</xdr:row>
      <xdr:rowOff>1</xdr:rowOff>
    </xdr:to>
    <xdr:cxnSp macro="">
      <xdr:nvCxnSpPr>
        <xdr:cNvPr id="2" name="Conector recto 1"/>
        <xdr:cNvCxnSpPr/>
      </xdr:nvCxnSpPr>
      <xdr:spPr>
        <a:xfrm flipV="1">
          <a:off x="258233" y="16106775"/>
          <a:ext cx="330411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649817</xdr:colOff>
      <xdr:row>164</xdr:row>
      <xdr:rowOff>14816</xdr:rowOff>
    </xdr:from>
    <xdr:to>
      <xdr:col>5</xdr:col>
      <xdr:colOff>364067</xdr:colOff>
      <xdr:row>164</xdr:row>
      <xdr:rowOff>14817</xdr:rowOff>
    </xdr:to>
    <xdr:cxnSp macro="">
      <xdr:nvCxnSpPr>
        <xdr:cNvPr id="3" name="Conector recto 2"/>
        <xdr:cNvCxnSpPr/>
      </xdr:nvCxnSpPr>
      <xdr:spPr>
        <a:xfrm flipV="1">
          <a:off x="4212167" y="16121591"/>
          <a:ext cx="32861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36" zoomScale="90" zoomScaleNormal="90" workbookViewId="0">
      <selection activeCell="B165" sqref="B165:E166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8">
        <f t="shared" ref="E10:H10" si="0">SUM(E12,E20,E30,E40,E50,E60,E64,E73,E77)</f>
        <v>0</v>
      </c>
      <c r="F10" s="8">
        <f t="shared" si="0"/>
        <v>0</v>
      </c>
      <c r="G10" s="8">
        <f t="shared" si="0"/>
        <v>0</v>
      </c>
      <c r="H10" s="28">
        <f t="shared" si="0"/>
        <v>0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9">
        <f t="shared" si="5"/>
        <v>0</v>
      </c>
      <c r="F30" s="7">
        <f t="shared" si="5"/>
        <v>0</v>
      </c>
      <c r="G30" s="7">
        <f t="shared" si="5"/>
        <v>0</v>
      </c>
      <c r="H30" s="29">
        <f t="shared" si="5"/>
        <v>0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26712218</v>
      </c>
      <c r="D85" s="17">
        <f t="shared" ref="D85:H85" si="14">SUM(D86,D94,D104,D114,D124,D134,D138,D147,D151)</f>
        <v>6055680.3799999999</v>
      </c>
      <c r="E85" s="31">
        <f t="shared" si="14"/>
        <v>32767898.380000003</v>
      </c>
      <c r="F85" s="17">
        <f t="shared" si="14"/>
        <v>29374065.84</v>
      </c>
      <c r="G85" s="17">
        <f t="shared" si="14"/>
        <v>29374065.84</v>
      </c>
      <c r="H85" s="31">
        <f t="shared" si="14"/>
        <v>3393832.5400000033</v>
      </c>
      <c r="M85" s="18"/>
    </row>
    <row r="86" spans="2:13" x14ac:dyDescent="0.2">
      <c r="B86" s="19" t="s">
        <v>13</v>
      </c>
      <c r="C86" s="7">
        <f>SUM(C87:C93)</f>
        <v>24276770</v>
      </c>
      <c r="D86" s="7">
        <f t="shared" ref="D86:H86" si="15">SUM(D87:D93)</f>
        <v>2604602.2599999998</v>
      </c>
      <c r="E86" s="29">
        <f t="shared" si="15"/>
        <v>26881372.260000002</v>
      </c>
      <c r="F86" s="7">
        <f t="shared" si="15"/>
        <v>26257280.719999999</v>
      </c>
      <c r="G86" s="7">
        <f t="shared" si="15"/>
        <v>26257280.719999999</v>
      </c>
      <c r="H86" s="29">
        <f t="shared" si="15"/>
        <v>624091.5400000033</v>
      </c>
    </row>
    <row r="87" spans="2:13" ht="24" x14ac:dyDescent="0.2">
      <c r="B87" s="10" t="s">
        <v>14</v>
      </c>
      <c r="C87" s="25">
        <v>19906628.300000001</v>
      </c>
      <c r="D87" s="25">
        <v>2604602.2599999998</v>
      </c>
      <c r="E87" s="30">
        <f>SUM(C87:D87)</f>
        <v>22511230.560000002</v>
      </c>
      <c r="F87" s="26">
        <v>17943827.719999999</v>
      </c>
      <c r="G87" s="26">
        <v>17943827.719999999</v>
      </c>
      <c r="H87" s="34">
        <f t="shared" ref="H87:H153" si="16">SUM(E87-F87)</f>
        <v>4567402.8400000036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3359208.11</v>
      </c>
      <c r="G89" s="26">
        <v>3359208.11</v>
      </c>
      <c r="H89" s="34">
        <f t="shared" si="16"/>
        <v>-3359208.11</v>
      </c>
    </row>
    <row r="90" spans="2:13" x14ac:dyDescent="0.2">
      <c r="B90" s="10" t="s">
        <v>17</v>
      </c>
      <c r="C90" s="25">
        <v>2887059.82</v>
      </c>
      <c r="D90" s="25">
        <v>0</v>
      </c>
      <c r="E90" s="30">
        <f t="shared" si="17"/>
        <v>2887059.82</v>
      </c>
      <c r="F90" s="26">
        <v>3419538.27</v>
      </c>
      <c r="G90" s="26">
        <v>3419538.27</v>
      </c>
      <c r="H90" s="34">
        <f t="shared" si="16"/>
        <v>-532478.45000000019</v>
      </c>
    </row>
    <row r="91" spans="2:13" x14ac:dyDescent="0.2">
      <c r="B91" s="10" t="s">
        <v>18</v>
      </c>
      <c r="C91" s="25">
        <v>1483081.88</v>
      </c>
      <c r="D91" s="25">
        <v>0</v>
      </c>
      <c r="E91" s="30">
        <f t="shared" si="17"/>
        <v>1483081.88</v>
      </c>
      <c r="F91" s="26">
        <v>1534706.62</v>
      </c>
      <c r="G91" s="26">
        <v>1534706.62</v>
      </c>
      <c r="H91" s="34">
        <f t="shared" si="16"/>
        <v>-51624.740000000224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132000</v>
      </c>
      <c r="D94" s="7">
        <f t="shared" ref="D94:H94" si="18">SUM(D95:D103)</f>
        <v>1127681.1200000001</v>
      </c>
      <c r="E94" s="29">
        <f t="shared" si="18"/>
        <v>1259681.1200000001</v>
      </c>
      <c r="F94" s="7">
        <f t="shared" si="18"/>
        <v>716584.85</v>
      </c>
      <c r="G94" s="7">
        <f t="shared" si="18"/>
        <v>716584.85</v>
      </c>
      <c r="H94" s="29">
        <f t="shared" si="18"/>
        <v>543096.27000000014</v>
      </c>
    </row>
    <row r="95" spans="2:13" ht="24" x14ac:dyDescent="0.2">
      <c r="B95" s="10" t="s">
        <v>22</v>
      </c>
      <c r="C95" s="25">
        <v>48000</v>
      </c>
      <c r="D95" s="25">
        <v>722082.91</v>
      </c>
      <c r="E95" s="30">
        <f t="shared" si="17"/>
        <v>770082.91</v>
      </c>
      <c r="F95" s="26">
        <v>257732.18</v>
      </c>
      <c r="G95" s="26">
        <v>257732.18</v>
      </c>
      <c r="H95" s="34">
        <f t="shared" si="16"/>
        <v>512350.73000000004</v>
      </c>
    </row>
    <row r="96" spans="2:13" x14ac:dyDescent="0.2">
      <c r="B96" s="10" t="s">
        <v>23</v>
      </c>
      <c r="C96" s="25">
        <v>0</v>
      </c>
      <c r="D96" s="25">
        <v>57800</v>
      </c>
      <c r="E96" s="30">
        <f t="shared" si="17"/>
        <v>57800</v>
      </c>
      <c r="F96" s="26">
        <v>35817.800000000003</v>
      </c>
      <c r="G96" s="26">
        <v>35817.800000000003</v>
      </c>
      <c r="H96" s="34">
        <f t="shared" si="16"/>
        <v>21982.199999999997</v>
      </c>
    </row>
    <row r="97" spans="2:18" ht="24" x14ac:dyDescent="0.2">
      <c r="B97" s="10" t="s">
        <v>24</v>
      </c>
      <c r="C97" s="25">
        <v>0</v>
      </c>
      <c r="D97" s="25">
        <v>66798.210000000006</v>
      </c>
      <c r="E97" s="30">
        <f t="shared" si="17"/>
        <v>66798.210000000006</v>
      </c>
      <c r="F97" s="26">
        <v>66798.210000000006</v>
      </c>
      <c r="G97" s="26">
        <v>66798.210000000006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40500</v>
      </c>
      <c r="E98" s="30">
        <f t="shared" si="17"/>
        <v>40500</v>
      </c>
      <c r="F98" s="26">
        <v>70299.5</v>
      </c>
      <c r="G98" s="26">
        <v>70299.5</v>
      </c>
      <c r="H98" s="34">
        <f t="shared" si="16"/>
        <v>-29799.5</v>
      </c>
    </row>
    <row r="99" spans="2:18" ht="24" x14ac:dyDescent="0.2">
      <c r="B99" s="10" t="s">
        <v>26</v>
      </c>
      <c r="C99" s="25">
        <v>0</v>
      </c>
      <c r="D99" s="25">
        <v>24000</v>
      </c>
      <c r="E99" s="30">
        <f t="shared" si="17"/>
        <v>24000</v>
      </c>
      <c r="F99" s="26">
        <v>38976.21</v>
      </c>
      <c r="G99" s="26">
        <v>38976.21</v>
      </c>
      <c r="H99" s="34">
        <f t="shared" si="16"/>
        <v>-14976.21</v>
      </c>
      <c r="J99" s="21"/>
    </row>
    <row r="100" spans="2:18" x14ac:dyDescent="0.2">
      <c r="B100" s="10" t="s">
        <v>27</v>
      </c>
      <c r="C100" s="25">
        <v>84000</v>
      </c>
      <c r="D100" s="25">
        <v>135000</v>
      </c>
      <c r="E100" s="30">
        <f t="shared" si="17"/>
        <v>219000</v>
      </c>
      <c r="F100" s="26">
        <v>125145.89</v>
      </c>
      <c r="G100" s="26">
        <v>125145.89</v>
      </c>
      <c r="H100" s="34">
        <f t="shared" si="16"/>
        <v>93854.11</v>
      </c>
      <c r="R100" s="2"/>
    </row>
    <row r="101" spans="2:18" ht="24" x14ac:dyDescent="0.2">
      <c r="B101" s="10" t="s">
        <v>28</v>
      </c>
      <c r="C101" s="25">
        <v>0</v>
      </c>
      <c r="D101" s="25">
        <v>3000</v>
      </c>
      <c r="E101" s="30">
        <f t="shared" si="17"/>
        <v>3000</v>
      </c>
      <c r="F101" s="26">
        <v>16920.97</v>
      </c>
      <c r="G101" s="26">
        <v>16920.97</v>
      </c>
      <c r="H101" s="34">
        <f t="shared" si="16"/>
        <v>-13920.970000000001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78500</v>
      </c>
      <c r="E103" s="30">
        <f t="shared" si="17"/>
        <v>78500</v>
      </c>
      <c r="F103" s="26">
        <v>104894.09</v>
      </c>
      <c r="G103" s="26">
        <v>104894.09</v>
      </c>
      <c r="H103" s="34">
        <f t="shared" si="16"/>
        <v>-26394.089999999997</v>
      </c>
    </row>
    <row r="104" spans="2:18" ht="24" x14ac:dyDescent="0.2">
      <c r="B104" s="20" t="s">
        <v>31</v>
      </c>
      <c r="C104" s="7">
        <f>SUM(C105:C113)</f>
        <v>2303448</v>
      </c>
      <c r="D104" s="7">
        <f t="shared" ref="D104:H104" si="19">SUM(D105:D113)</f>
        <v>2323397</v>
      </c>
      <c r="E104" s="29">
        <f t="shared" si="19"/>
        <v>4626845</v>
      </c>
      <c r="F104" s="7">
        <f t="shared" si="19"/>
        <v>2348200.2699999996</v>
      </c>
      <c r="G104" s="7">
        <f t="shared" si="19"/>
        <v>2348200.2699999996</v>
      </c>
      <c r="H104" s="29">
        <f t="shared" si="19"/>
        <v>2278644.73</v>
      </c>
    </row>
    <row r="105" spans="2:18" x14ac:dyDescent="0.2">
      <c r="B105" s="10" t="s">
        <v>32</v>
      </c>
      <c r="C105" s="25">
        <v>1064600</v>
      </c>
      <c r="D105" s="25">
        <v>659527</v>
      </c>
      <c r="E105" s="30">
        <f t="shared" si="17"/>
        <v>1724127</v>
      </c>
      <c r="F105" s="26">
        <v>485285.32</v>
      </c>
      <c r="G105" s="26">
        <v>485285.32</v>
      </c>
      <c r="H105" s="34">
        <f t="shared" si="16"/>
        <v>1238841.68</v>
      </c>
    </row>
    <row r="106" spans="2:18" x14ac:dyDescent="0.2">
      <c r="B106" s="10" t="s">
        <v>33</v>
      </c>
      <c r="C106" s="25">
        <v>102000</v>
      </c>
      <c r="D106" s="25">
        <v>69000</v>
      </c>
      <c r="E106" s="30">
        <f t="shared" si="17"/>
        <v>171000</v>
      </c>
      <c r="F106" s="26">
        <v>51396.19</v>
      </c>
      <c r="G106" s="26">
        <v>51396.19</v>
      </c>
      <c r="H106" s="34">
        <f t="shared" si="16"/>
        <v>119603.81</v>
      </c>
    </row>
    <row r="107" spans="2:18" ht="24" x14ac:dyDescent="0.2">
      <c r="B107" s="10" t="s">
        <v>34</v>
      </c>
      <c r="C107" s="25">
        <v>229952</v>
      </c>
      <c r="D107" s="25">
        <v>306435</v>
      </c>
      <c r="E107" s="30">
        <f t="shared" si="17"/>
        <v>536387</v>
      </c>
      <c r="F107" s="26">
        <v>262664.77</v>
      </c>
      <c r="G107" s="26">
        <v>262664.77</v>
      </c>
      <c r="H107" s="34">
        <f t="shared" si="16"/>
        <v>273722.23</v>
      </c>
    </row>
    <row r="108" spans="2:18" ht="24" x14ac:dyDescent="0.2">
      <c r="B108" s="10" t="s">
        <v>35</v>
      </c>
      <c r="C108" s="25">
        <v>69648</v>
      </c>
      <c r="D108" s="25">
        <v>120352</v>
      </c>
      <c r="E108" s="30">
        <f t="shared" si="17"/>
        <v>190000</v>
      </c>
      <c r="F108" s="26">
        <v>185013.97</v>
      </c>
      <c r="G108" s="26">
        <v>185013.97</v>
      </c>
      <c r="H108" s="34">
        <f t="shared" si="16"/>
        <v>4986.0299999999988</v>
      </c>
    </row>
    <row r="109" spans="2:18" ht="24" x14ac:dyDescent="0.2">
      <c r="B109" s="10" t="s">
        <v>36</v>
      </c>
      <c r="C109" s="25">
        <v>32248</v>
      </c>
      <c r="D109" s="25">
        <v>198000</v>
      </c>
      <c r="E109" s="30">
        <f t="shared" si="17"/>
        <v>230248</v>
      </c>
      <c r="F109" s="26">
        <v>259247.93</v>
      </c>
      <c r="G109" s="26">
        <v>259247.93</v>
      </c>
      <c r="H109" s="34">
        <f t="shared" si="16"/>
        <v>-28999.929999999993</v>
      </c>
    </row>
    <row r="110" spans="2:18" ht="24" x14ac:dyDescent="0.2">
      <c r="B110" s="10" t="s">
        <v>37</v>
      </c>
      <c r="C110" s="25">
        <v>0</v>
      </c>
      <c r="D110" s="25">
        <v>64540</v>
      </c>
      <c r="E110" s="30">
        <f t="shared" si="17"/>
        <v>64540</v>
      </c>
      <c r="F110" s="26">
        <v>76305.899999999994</v>
      </c>
      <c r="G110" s="26">
        <v>76305.899999999994</v>
      </c>
      <c r="H110" s="34">
        <f t="shared" si="16"/>
        <v>-11765.899999999994</v>
      </c>
    </row>
    <row r="111" spans="2:18" x14ac:dyDescent="0.2">
      <c r="B111" s="10" t="s">
        <v>38</v>
      </c>
      <c r="C111" s="25">
        <v>45000</v>
      </c>
      <c r="D111" s="25">
        <v>579543</v>
      </c>
      <c r="E111" s="30">
        <f t="shared" si="17"/>
        <v>624543</v>
      </c>
      <c r="F111" s="26">
        <v>155453.24</v>
      </c>
      <c r="G111" s="26">
        <v>155453.24</v>
      </c>
      <c r="H111" s="34">
        <f t="shared" si="16"/>
        <v>469089.76</v>
      </c>
    </row>
    <row r="112" spans="2:18" x14ac:dyDescent="0.2">
      <c r="B112" s="10" t="s">
        <v>39</v>
      </c>
      <c r="C112" s="25">
        <v>10000</v>
      </c>
      <c r="D112" s="25">
        <v>326000</v>
      </c>
      <c r="E112" s="30">
        <f t="shared" si="17"/>
        <v>336000</v>
      </c>
      <c r="F112" s="26">
        <v>168615.67999999999</v>
      </c>
      <c r="G112" s="26">
        <v>168615.67999999999</v>
      </c>
      <c r="H112" s="34">
        <f t="shared" si="16"/>
        <v>167384.32000000001</v>
      </c>
      <c r="J112" s="21"/>
    </row>
    <row r="113" spans="2:8" x14ac:dyDescent="0.2">
      <c r="B113" s="10" t="s">
        <v>40</v>
      </c>
      <c r="C113" s="25">
        <v>750000</v>
      </c>
      <c r="D113" s="25">
        <v>0</v>
      </c>
      <c r="E113" s="30">
        <f t="shared" si="17"/>
        <v>750000</v>
      </c>
      <c r="F113" s="26">
        <v>704217.27</v>
      </c>
      <c r="G113" s="26">
        <v>704217.27</v>
      </c>
      <c r="H113" s="34">
        <f t="shared" si="16"/>
        <v>45782.729999999981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52000</v>
      </c>
      <c r="G114" s="7">
        <f t="shared" si="20"/>
        <v>52000</v>
      </c>
      <c r="H114" s="29">
        <f t="shared" si="20"/>
        <v>-52000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52000</v>
      </c>
      <c r="G118" s="26">
        <v>52000</v>
      </c>
      <c r="H118" s="34">
        <f t="shared" si="16"/>
        <v>-52000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26712218</v>
      </c>
      <c r="D160" s="24">
        <f t="shared" ref="D160:G160" si="28">SUM(D10,D85)</f>
        <v>6055680.3799999999</v>
      </c>
      <c r="E160" s="32">
        <f>SUM(E10,E85)</f>
        <v>32767898.380000003</v>
      </c>
      <c r="F160" s="24">
        <f t="shared" si="28"/>
        <v>29374065.84</v>
      </c>
      <c r="G160" s="24">
        <f t="shared" si="28"/>
        <v>29374065.84</v>
      </c>
      <c r="H160" s="32">
        <f>SUM(H10,H85)</f>
        <v>3393832.5400000033</v>
      </c>
    </row>
    <row r="161" spans="2:4" s="35" customFormat="1" x14ac:dyDescent="0.2"/>
    <row r="162" spans="2:4" s="35" customFormat="1" x14ac:dyDescent="0.2"/>
    <row r="163" spans="2:4" s="35" customFormat="1" x14ac:dyDescent="0.2"/>
    <row r="164" spans="2:4" s="35" customFormat="1" x14ac:dyDescent="0.2"/>
    <row r="165" spans="2:4" s="35" customFormat="1" x14ac:dyDescent="0.2">
      <c r="B165" s="55" t="s">
        <v>90</v>
      </c>
      <c r="D165" s="35" t="s">
        <v>91</v>
      </c>
    </row>
    <row r="166" spans="2:4" s="35" customFormat="1" x14ac:dyDescent="0.2">
      <c r="B166" s="55" t="s">
        <v>92</v>
      </c>
      <c r="D166" s="35" t="s">
        <v>93</v>
      </c>
    </row>
    <row r="167" spans="2:4" s="35" customFormat="1" x14ac:dyDescent="0.2"/>
    <row r="168" spans="2:4" s="35" customFormat="1" x14ac:dyDescent="0.2"/>
    <row r="169" spans="2:4" s="35" customFormat="1" x14ac:dyDescent="0.2"/>
    <row r="170" spans="2:4" s="35" customFormat="1" x14ac:dyDescent="0.2"/>
    <row r="171" spans="2:4" s="35" customFormat="1" x14ac:dyDescent="0.2"/>
    <row r="172" spans="2:4" s="35" customFormat="1" x14ac:dyDescent="0.2"/>
    <row r="173" spans="2:4" s="35" customFormat="1" x14ac:dyDescent="0.2"/>
    <row r="174" spans="2:4" s="35" customFormat="1" x14ac:dyDescent="0.2"/>
    <row r="175" spans="2:4" s="35" customFormat="1" x14ac:dyDescent="0.2"/>
    <row r="176" spans="2:4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dcterms:created xsi:type="dcterms:W3CDTF">2020-01-08T21:14:59Z</dcterms:created>
  <dcterms:modified xsi:type="dcterms:W3CDTF">2022-02-03T17:12:32Z</dcterms:modified>
</cp:coreProperties>
</file>